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TRANSPARENCIA\2025\ANUAL\"/>
    </mc:Choice>
  </mc:AlternateContent>
  <bookViews>
    <workbookView xWindow="0" yWindow="0" windowWidth="13065" windowHeight="3735" tabRatio="885"/>
  </bookViews>
  <sheets>
    <sheet name="COG" sheetId="6" r:id="rId1"/>
  </sheets>
  <definedNames>
    <definedName name="_xlnm._FilterDatabase" localSheetId="0" hidden="1">COG!$A$3:$G$75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<sst xmlns="http://schemas.openxmlformats.org/spreadsheetml/2006/main" count="83" uniqueCount="83">
  <si>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</si>
  <si>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</si>
  <si>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</si>
  <si>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</si>
  <si>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</si>
  <si>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</si>
  <si>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</si>
  <si>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</si>
  <si>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</si>
  <si>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</si>
  <si>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</si>
  <si>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</si>
  <si>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</si>
  <si>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</si>
  <si>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</si>
  <si>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</si>
  <si>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</si>
  <si>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</si>
  <si>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</si>
  <si>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</si>
  <si>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</si>
  <si>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</si>
  <si>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</si>
  <si>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</si>
  <si>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</si>
  <si>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</si>
  <si>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</si>
  <si>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</si>
  <si>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</si>
  <si>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</si>
  <si>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</si>
  <si>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</si>
  <si>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</si>
  <si>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</si>
  <si>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</si>
  <si>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</si>
  <si>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</si>
  <si>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</si>
  <si>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</si>
  <si>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</si>
  <si>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</si>
  <si>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</si>
  <si>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</si>
  <si>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</si>
  <si>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</si>
  <si>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</si>
  <si>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</si>
  <si>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</si>
  <si>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</si>
  <si>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</si>
  <si>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</si>
  <si>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</si>
  <si>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</si>
  <si>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</si>
  <si>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</si>
  <si>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</si>
  <si>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</si>
  <si>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</si>
  <si>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</si>
  <si>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</si>
  <si>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</si>
  <si>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</si>
  <si>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</si>
  <si>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</si>
  <si>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</si>
  <si>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</si>
  <si>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</si>
  <si>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</si>
  <si>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</si>
  <si>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</si>
  <si>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</si>
  <si>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</si>
  <si>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</si>
  <si>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</si>
  <si>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</si>
  <si>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</si>
  <si>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</si>
  <si>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</si>
  <si>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</si>
  <si>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</si>
  <si>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</si>
  <si>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</si>
  <si>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Junta Municipal de Agua Potable y Alcantarillado de Acámbaro, Gto.
Estado Analítico del Ejercicio del Presupuesto de Egresos
Clasificación por Objeto del Gasto (Capítulo y Concepto)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</si>
</sst>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3" fontId="2" fillId="0" borderId="8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6" fillId="0" borderId="7" xfId="0" applyNumberFormat="1" applyFont="1" applyBorder="1" applyProtection="1">
      <protection locked="0"/>
    </xf>
    <xf numFmtId="3" fontId="6" fillId="0" borderId="6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9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84</xdr:row>
      <xdr:rowOff>19050</xdr:rowOff>
    </xdr:from>
    <xdr:to>
      <xdr:col>0</xdr:col>
      <xdr:colOff>2722353</xdr:colOff>
      <xdr:row>93</xdr:row>
      <xdr:rowOff>9524</xdr:rowOff>
    </xdr:to>
    <xdr:sp macro="" textlink="">
      <xdr:nvSpPr>
        <xdr:cNvPr id="2" name="CuadroTexto 1"/>
        <xdr:cNvSpPr txBox="1"/>
      </xdr:nvSpPr>
      <xdr:spPr>
        <a:xfrm>
          <a:off x="552450" y="12811125"/>
          <a:ext cx="216990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3</xdr:col>
      <xdr:colOff>123825</xdr:colOff>
      <xdr:row>84</xdr:row>
      <xdr:rowOff>47625</xdr:rowOff>
    </xdr:from>
    <xdr:to>
      <xdr:col>6</xdr:col>
      <xdr:colOff>142875</xdr:colOff>
      <xdr:row>92</xdr:row>
      <xdr:rowOff>111784</xdr:rowOff>
    </xdr:to>
    <xdr:sp macro="" textlink="">
      <xdr:nvSpPr>
        <xdr:cNvPr id="3" name="CuadroTexto 2"/>
        <xdr:cNvSpPr txBox="1"/>
      </xdr:nvSpPr>
      <xdr:spPr>
        <a:xfrm>
          <a:off x="5419725" y="12839700"/>
          <a:ext cx="2447925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showGridLines="0" tabSelected="1" workbookViewId="0">
      <selection activeCell="D31" sqref="D31"/>
    </sheetView>
  </sheetViews>
  <sheetFormatPr baseColWidth="10" defaultColWidth="12" defaultRowHeight="11.25" x14ac:dyDescent="0.2"/>
  <cols>
    <col min="1" max="1" width="62.83203125" style="1" customWidth="1"/>
    <col min="2" max="2" width="13" style="1" customWidth="1"/>
    <col min="3" max="3" width="16.83203125" style="1" customWidth="1"/>
    <col min="4" max="4" width="16" style="1" customWidth="1"/>
    <col min="5" max="6" width="15.33203125" style="1" customWidth="1"/>
    <col min="7" max="7" width="16.33203125" style="1" customWidth="1"/>
    <col min="8" max="16384" width="12" style="1"/>
  </cols>
  <sheetData>
    <row r="1" spans="1:8" ht="60.6" customHeight="1" x14ac:dyDescent="0.2">
      <c r="A1" s="19" t="s">
        <v>82</v>
      </c>
      <c r="B1" s="20"/>
      <c r="C1" s="20"/>
      <c r="D1" s="20"/>
      <c r="E1" s="20"/>
      <c r="F1" s="20"/>
      <c r="G1" s="21"/>
    </row>
    <row r="2" spans="1:8" x14ac:dyDescent="0.2">
      <c r="A2" s="11"/>
      <c r="B2" s="19" t="s">
        <v>14</v>
      </c>
      <c r="C2" s="20"/>
      <c r="D2" s="20"/>
      <c r="E2" s="20"/>
      <c r="F2" s="21"/>
      <c r="G2" s="17" t="s">
        <v>13</v>
      </c>
    </row>
    <row r="3" spans="1:8" ht="24.95" customHeight="1" x14ac:dyDescent="0.2">
      <c r="A3" s="12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18"/>
    </row>
    <row r="4" spans="1:8" x14ac:dyDescent="0.2">
      <c r="A4" s="4" t="s">
        <v>15</v>
      </c>
      <c r="B4" s="9">
        <f>SUM(B5:B11)</f>
        <v>37415930.050000004</v>
      </c>
      <c r="C4" s="9">
        <f>SUM(C5:C11)</f>
        <v>900000</v>
      </c>
      <c r="D4" s="9">
        <f>B4+C4</f>
        <v>38315930.050000004</v>
      </c>
      <c r="E4" s="9">
        <f>SUM(E5:E11)</f>
        <v>35806802.369999997</v>
      </c>
      <c r="F4" s="9">
        <f>SUM(F5:F11)</f>
        <v>35806802.369999997</v>
      </c>
      <c r="G4" s="9">
        <f>D4-E4</f>
        <v>2509127.6800000072</v>
      </c>
    </row>
    <row r="5" spans="1:8" x14ac:dyDescent="0.2">
      <c r="A5" s="14" t="s">
        <v>19</v>
      </c>
      <c r="B5" s="6">
        <v>21088074.440000001</v>
      </c>
      <c r="C5" s="6">
        <v>-302331.43</v>
      </c>
      <c r="D5" s="6">
        <f t="shared" ref="D5:D68" si="0">B5+C5</f>
        <v>20785743.010000002</v>
      </c>
      <c r="E5" s="6">
        <v>20030207.350000001</v>
      </c>
      <c r="F5" s="6">
        <v>20030207.350000001</v>
      </c>
      <c r="G5" s="6">
        <f t="shared" ref="G5:G68" si="1">D5-E5</f>
        <v>755535.66000000015</v>
      </c>
      <c r="H5" s="3">
        <v>1100</v>
      </c>
    </row>
    <row r="6" spans="1:8" x14ac:dyDescent="0.2">
      <c r="A6" s="14" t="s">
        <v>20</v>
      </c>
      <c r="B6" s="6">
        <v>2069142.62</v>
      </c>
      <c r="C6" s="6">
        <v>0</v>
      </c>
      <c r="D6" s="6">
        <f t="shared" si="0"/>
        <v>2069142.62</v>
      </c>
      <c r="E6" s="6">
        <v>2033315.57</v>
      </c>
      <c r="F6" s="6">
        <v>2033315.57</v>
      </c>
      <c r="G6" s="6">
        <f t="shared" si="1"/>
        <v>35827.050000000047</v>
      </c>
      <c r="H6" s="3">
        <v>1200</v>
      </c>
    </row>
    <row r="7" spans="1:8" x14ac:dyDescent="0.2">
      <c r="A7" s="14" t="s">
        <v>21</v>
      </c>
      <c r="B7" s="6">
        <v>3777391.11</v>
      </c>
      <c r="C7" s="6">
        <v>0</v>
      </c>
      <c r="D7" s="6">
        <f t="shared" si="0"/>
        <v>3777391.11</v>
      </c>
      <c r="E7" s="6">
        <v>3161150.94</v>
      </c>
      <c r="F7" s="6">
        <v>3161150.94</v>
      </c>
      <c r="G7" s="6">
        <f t="shared" si="1"/>
        <v>616240.16999999993</v>
      </c>
      <c r="H7" s="3">
        <v>1300</v>
      </c>
    </row>
    <row r="8" spans="1:8" x14ac:dyDescent="0.2">
      <c r="A8" s="14" t="s">
        <v>1</v>
      </c>
      <c r="B8" s="6">
        <v>5932914</v>
      </c>
      <c r="C8" s="6">
        <v>0</v>
      </c>
      <c r="D8" s="6">
        <f t="shared" si="0"/>
        <v>5932914</v>
      </c>
      <c r="E8" s="6">
        <v>5209646.17</v>
      </c>
      <c r="F8" s="6">
        <v>5209646.17</v>
      </c>
      <c r="G8" s="6">
        <f t="shared" si="1"/>
        <v>723267.83000000007</v>
      </c>
      <c r="H8" s="3">
        <v>1400</v>
      </c>
    </row>
    <row r="9" spans="1:8" x14ac:dyDescent="0.2">
      <c r="A9" s="14" t="s">
        <v>22</v>
      </c>
      <c r="B9" s="6">
        <v>3942000</v>
      </c>
      <c r="C9" s="6">
        <v>1202331.43</v>
      </c>
      <c r="D9" s="6">
        <f t="shared" si="0"/>
        <v>5144331.43</v>
      </c>
      <c r="E9" s="6">
        <v>4985342.05</v>
      </c>
      <c r="F9" s="6">
        <v>4985342.05</v>
      </c>
      <c r="G9" s="6">
        <f t="shared" si="1"/>
        <v>158989.37999999989</v>
      </c>
      <c r="H9" s="3">
        <v>1500</v>
      </c>
    </row>
    <row r="10" spans="1:8" x14ac:dyDescent="0.2">
      <c r="A10" s="14" t="s">
        <v>2</v>
      </c>
      <c r="B10" s="6">
        <v>0</v>
      </c>
      <c r="C10" s="6">
        <v>0</v>
      </c>
      <c r="D10" s="6">
        <f t="shared" si="0"/>
        <v>0</v>
      </c>
      <c r="E10" s="6">
        <v>0</v>
      </c>
      <c r="F10" s="6">
        <v>0</v>
      </c>
      <c r="G10" s="6">
        <f t="shared" si="1"/>
        <v>0</v>
      </c>
      <c r="H10" s="3">
        <v>1600</v>
      </c>
    </row>
    <row r="11" spans="1:8" x14ac:dyDescent="0.2">
      <c r="A11" s="14" t="s">
        <v>23</v>
      </c>
      <c r="B11" s="6">
        <v>606407.88</v>
      </c>
      <c r="C11" s="6">
        <v>0</v>
      </c>
      <c r="D11" s="6">
        <f t="shared" si="0"/>
        <v>606407.88</v>
      </c>
      <c r="E11" s="6">
        <v>387140.29</v>
      </c>
      <c r="F11" s="6">
        <v>387140.29</v>
      </c>
      <c r="G11" s="6">
        <f t="shared" si="1"/>
        <v>219267.59000000003</v>
      </c>
      <c r="H11" s="3">
        <v>1700</v>
      </c>
    </row>
    <row r="12" spans="1:8" x14ac:dyDescent="0.2">
      <c r="A12" s="4" t="s">
        <v>74</v>
      </c>
      <c r="B12" s="10">
        <f>SUM(B13:B21)</f>
        <v>8169087.2499999991</v>
      </c>
      <c r="C12" s="10">
        <f>SUM(C13:C21)</f>
        <v>4238382.7300000004</v>
      </c>
      <c r="D12" s="10">
        <f t="shared" si="0"/>
        <v>12407469.98</v>
      </c>
      <c r="E12" s="10">
        <f>SUM(E13:E21)</f>
        <v>10910276.690000001</v>
      </c>
      <c r="F12" s="10">
        <f>SUM(F13:F21)</f>
        <v>10900093.400000002</v>
      </c>
      <c r="G12" s="10">
        <f t="shared" si="1"/>
        <v>1497193.2899999991</v>
      </c>
      <c r="H12" s="5">
        <v>0</v>
      </c>
    </row>
    <row r="13" spans="1:8" x14ac:dyDescent="0.2">
      <c r="A13" s="14" t="s">
        <v>24</v>
      </c>
      <c r="B13" s="6">
        <v>662718.01</v>
      </c>
      <c r="C13" s="6">
        <v>-98000</v>
      </c>
      <c r="D13" s="6">
        <f t="shared" si="0"/>
        <v>564718.01</v>
      </c>
      <c r="E13" s="6">
        <v>323887.2</v>
      </c>
      <c r="F13" s="6">
        <v>316995.83</v>
      </c>
      <c r="G13" s="6">
        <f t="shared" si="1"/>
        <v>240830.81</v>
      </c>
      <c r="H13" s="3">
        <v>2100</v>
      </c>
    </row>
    <row r="14" spans="1:8" x14ac:dyDescent="0.2">
      <c r="A14" s="14" t="s">
        <v>25</v>
      </c>
      <c r="B14" s="6">
        <v>116378.01</v>
      </c>
      <c r="C14" s="6">
        <v>0</v>
      </c>
      <c r="D14" s="6">
        <f t="shared" si="0"/>
        <v>116378.01</v>
      </c>
      <c r="E14" s="6">
        <v>23323.16</v>
      </c>
      <c r="F14" s="6">
        <v>21357.19</v>
      </c>
      <c r="G14" s="6">
        <f t="shared" si="1"/>
        <v>93054.849999999991</v>
      </c>
      <c r="H14" s="3">
        <v>2200</v>
      </c>
    </row>
    <row r="15" spans="1:8" x14ac:dyDescent="0.2">
      <c r="A15" s="14" t="s">
        <v>26</v>
      </c>
      <c r="B15" s="6">
        <v>0</v>
      </c>
      <c r="C15" s="6">
        <v>0</v>
      </c>
      <c r="D15" s="6">
        <f t="shared" si="0"/>
        <v>0</v>
      </c>
      <c r="E15" s="6">
        <v>0</v>
      </c>
      <c r="F15" s="6">
        <v>0</v>
      </c>
      <c r="G15" s="6">
        <f t="shared" si="1"/>
        <v>0</v>
      </c>
      <c r="H15" s="3">
        <v>2300</v>
      </c>
    </row>
    <row r="16" spans="1:8" x14ac:dyDescent="0.2">
      <c r="A16" s="14" t="s">
        <v>27</v>
      </c>
      <c r="B16" s="6">
        <v>1543115.48</v>
      </c>
      <c r="C16" s="6">
        <v>2955325.82</v>
      </c>
      <c r="D16" s="6">
        <f t="shared" si="0"/>
        <v>4498441.3</v>
      </c>
      <c r="E16" s="6">
        <v>3987855.87</v>
      </c>
      <c r="F16" s="6">
        <v>3987409.68</v>
      </c>
      <c r="G16" s="6">
        <f t="shared" si="1"/>
        <v>510585.4299999997</v>
      </c>
      <c r="H16" s="3">
        <v>2400</v>
      </c>
    </row>
    <row r="17" spans="1:8" x14ac:dyDescent="0.2">
      <c r="A17" s="14" t="s">
        <v>28</v>
      </c>
      <c r="B17" s="6">
        <v>2225483.2599999998</v>
      </c>
      <c r="C17" s="6">
        <v>1524800</v>
      </c>
      <c r="D17" s="6">
        <f t="shared" si="0"/>
        <v>3750283.26</v>
      </c>
      <c r="E17" s="6">
        <v>3438966.68</v>
      </c>
      <c r="F17" s="6">
        <v>3438966.68</v>
      </c>
      <c r="G17" s="6">
        <f t="shared" si="1"/>
        <v>311316.57999999961</v>
      </c>
      <c r="H17" s="3">
        <v>2500</v>
      </c>
    </row>
    <row r="18" spans="1:8" x14ac:dyDescent="0.2">
      <c r="A18" s="14" t="s">
        <v>29</v>
      </c>
      <c r="B18" s="6">
        <v>2000000</v>
      </c>
      <c r="C18" s="6">
        <v>0</v>
      </c>
      <c r="D18" s="6">
        <f t="shared" si="0"/>
        <v>2000000</v>
      </c>
      <c r="E18" s="6">
        <v>1988140.49</v>
      </c>
      <c r="F18" s="6">
        <v>1988008.89</v>
      </c>
      <c r="G18" s="6">
        <f t="shared" si="1"/>
        <v>11859.510000000009</v>
      </c>
      <c r="H18" s="3">
        <v>2600</v>
      </c>
    </row>
    <row r="19" spans="1:8" x14ac:dyDescent="0.2">
      <c r="A19" s="14" t="s">
        <v>30</v>
      </c>
      <c r="B19" s="6">
        <v>538750.77</v>
      </c>
      <c r="C19" s="6">
        <v>-33850.910000000003</v>
      </c>
      <c r="D19" s="6">
        <f t="shared" si="0"/>
        <v>504899.86</v>
      </c>
      <c r="E19" s="6">
        <v>442974.73</v>
      </c>
      <c r="F19" s="6">
        <v>442974.73</v>
      </c>
      <c r="G19" s="6">
        <f t="shared" si="1"/>
        <v>61925.130000000005</v>
      </c>
      <c r="H19" s="3">
        <v>2700</v>
      </c>
    </row>
    <row r="20" spans="1:8" x14ac:dyDescent="0.2">
      <c r="A20" s="14" t="s">
        <v>31</v>
      </c>
      <c r="B20" s="6">
        <v>0</v>
      </c>
      <c r="C20" s="6">
        <v>0</v>
      </c>
      <c r="D20" s="6">
        <f t="shared" si="0"/>
        <v>0</v>
      </c>
      <c r="E20" s="6">
        <v>0</v>
      </c>
      <c r="F20" s="6">
        <v>0</v>
      </c>
      <c r="G20" s="6">
        <f t="shared" si="1"/>
        <v>0</v>
      </c>
      <c r="H20" s="3">
        <v>2800</v>
      </c>
    </row>
    <row r="21" spans="1:8" x14ac:dyDescent="0.2">
      <c r="A21" s="14" t="s">
        <v>32</v>
      </c>
      <c r="B21" s="6">
        <v>1082641.72</v>
      </c>
      <c r="C21" s="6">
        <v>-109892.18</v>
      </c>
      <c r="D21" s="6">
        <f t="shared" si="0"/>
        <v>972749.54</v>
      </c>
      <c r="E21" s="6">
        <v>705128.56</v>
      </c>
      <c r="F21" s="6">
        <v>704380.4</v>
      </c>
      <c r="G21" s="6">
        <f t="shared" si="1"/>
        <v>267620.98</v>
      </c>
      <c r="H21" s="3">
        <v>2900</v>
      </c>
    </row>
    <row r="22" spans="1:8" x14ac:dyDescent="0.2">
      <c r="A22" s="4" t="s">
        <v>16</v>
      </c>
      <c r="B22" s="10">
        <f>SUM(B23:B31)</f>
        <v>17564296.91</v>
      </c>
      <c r="C22" s="10">
        <f>SUM(C23:C31)</f>
        <v>9506061.620000001</v>
      </c>
      <c r="D22" s="10">
        <f t="shared" si="0"/>
        <v>27070358.530000001</v>
      </c>
      <c r="E22" s="10">
        <f>SUM(E23:E31)</f>
        <v>22375326.969999999</v>
      </c>
      <c r="F22" s="10">
        <f>SUM(F23:F31)</f>
        <v>22373994.059999999</v>
      </c>
      <c r="G22" s="10">
        <f t="shared" si="1"/>
        <v>4695031.5600000024</v>
      </c>
      <c r="H22" s="5">
        <v>0</v>
      </c>
    </row>
    <row r="23" spans="1:8" x14ac:dyDescent="0.2">
      <c r="A23" s="14" t="s">
        <v>33</v>
      </c>
      <c r="B23" s="6">
        <v>7346063.3799999999</v>
      </c>
      <c r="C23" s="6">
        <v>5429414.04</v>
      </c>
      <c r="D23" s="6">
        <f t="shared" si="0"/>
        <v>12775477.42</v>
      </c>
      <c r="E23" s="6">
        <v>12421192.91</v>
      </c>
      <c r="F23" s="6">
        <v>12420970</v>
      </c>
      <c r="G23" s="6">
        <f t="shared" si="1"/>
        <v>354284.50999999978</v>
      </c>
      <c r="H23" s="3">
        <v>3100</v>
      </c>
    </row>
    <row r="24" spans="1:8" x14ac:dyDescent="0.2">
      <c r="A24" s="14" t="s">
        <v>34</v>
      </c>
      <c r="B24" s="6">
        <v>351685.45</v>
      </c>
      <c r="C24" s="6">
        <v>999790</v>
      </c>
      <c r="D24" s="6">
        <f t="shared" si="0"/>
        <v>1351475.45</v>
      </c>
      <c r="E24" s="6">
        <v>1340263.72</v>
      </c>
      <c r="F24" s="6">
        <v>1340263.72</v>
      </c>
      <c r="G24" s="6">
        <f t="shared" si="1"/>
        <v>11211.729999999981</v>
      </c>
      <c r="H24" s="3">
        <v>3200</v>
      </c>
    </row>
    <row r="25" spans="1:8" x14ac:dyDescent="0.2">
      <c r="A25" s="14" t="s">
        <v>35</v>
      </c>
      <c r="B25" s="6">
        <v>2269205.7000000002</v>
      </c>
      <c r="C25" s="6">
        <v>2543549.2000000002</v>
      </c>
      <c r="D25" s="6">
        <f t="shared" si="0"/>
        <v>4812754.9000000004</v>
      </c>
      <c r="E25" s="6">
        <v>2255334.37</v>
      </c>
      <c r="F25" s="6">
        <v>2255334.37</v>
      </c>
      <c r="G25" s="6">
        <f t="shared" si="1"/>
        <v>2557420.5300000003</v>
      </c>
      <c r="H25" s="3">
        <v>3300</v>
      </c>
    </row>
    <row r="26" spans="1:8" x14ac:dyDescent="0.2">
      <c r="A26" s="14" t="s">
        <v>36</v>
      </c>
      <c r="B26" s="6">
        <v>629113.69999999995</v>
      </c>
      <c r="C26" s="6">
        <v>288500</v>
      </c>
      <c r="D26" s="6">
        <f t="shared" si="0"/>
        <v>917613.7</v>
      </c>
      <c r="E26" s="6">
        <v>748058.81</v>
      </c>
      <c r="F26" s="6">
        <v>748058.81</v>
      </c>
      <c r="G26" s="6">
        <f t="shared" si="1"/>
        <v>169554.8899999999</v>
      </c>
      <c r="H26" s="3">
        <v>3400</v>
      </c>
    </row>
    <row r="27" spans="1:8" x14ac:dyDescent="0.2">
      <c r="A27" s="14" t="s">
        <v>37</v>
      </c>
      <c r="B27" s="6">
        <v>513693.56</v>
      </c>
      <c r="C27" s="6">
        <v>458784</v>
      </c>
      <c r="D27" s="6">
        <f t="shared" si="0"/>
        <v>972477.56</v>
      </c>
      <c r="E27" s="6">
        <v>719490.69</v>
      </c>
      <c r="F27" s="6">
        <v>718860.69</v>
      </c>
      <c r="G27" s="6">
        <f t="shared" si="1"/>
        <v>252986.87000000011</v>
      </c>
      <c r="H27" s="3">
        <v>3500</v>
      </c>
    </row>
    <row r="28" spans="1:8" x14ac:dyDescent="0.2">
      <c r="A28" s="14" t="s">
        <v>80</v>
      </c>
      <c r="B28" s="6">
        <v>111818.18</v>
      </c>
      <c r="C28" s="6">
        <v>20540</v>
      </c>
      <c r="D28" s="6">
        <f t="shared" si="0"/>
        <v>132358.18</v>
      </c>
      <c r="E28" s="6">
        <v>49500</v>
      </c>
      <c r="F28" s="6">
        <v>49500</v>
      </c>
      <c r="G28" s="6">
        <f t="shared" si="1"/>
        <v>82858.179999999993</v>
      </c>
      <c r="H28" s="3">
        <v>3600</v>
      </c>
    </row>
    <row r="29" spans="1:8" x14ac:dyDescent="0.2">
      <c r="A29" s="14" t="s">
        <v>38</v>
      </c>
      <c r="B29" s="6">
        <v>443713.44</v>
      </c>
      <c r="C29" s="6">
        <v>-125000</v>
      </c>
      <c r="D29" s="6">
        <f t="shared" si="0"/>
        <v>318713.44</v>
      </c>
      <c r="E29" s="6">
        <v>27272.63</v>
      </c>
      <c r="F29" s="6">
        <v>27272.63</v>
      </c>
      <c r="G29" s="6">
        <f t="shared" si="1"/>
        <v>291440.81</v>
      </c>
      <c r="H29" s="3">
        <v>3700</v>
      </c>
    </row>
    <row r="30" spans="1:8" x14ac:dyDescent="0.2">
      <c r="A30" s="14" t="s">
        <v>39</v>
      </c>
      <c r="B30" s="6">
        <v>346357.2</v>
      </c>
      <c r="C30" s="6">
        <v>0</v>
      </c>
      <c r="D30" s="6">
        <f t="shared" si="0"/>
        <v>346357.2</v>
      </c>
      <c r="E30" s="6">
        <v>108246.84</v>
      </c>
      <c r="F30" s="6">
        <v>107766.84</v>
      </c>
      <c r="G30" s="6">
        <f t="shared" si="1"/>
        <v>238110.36000000002</v>
      </c>
      <c r="H30" s="3">
        <v>3800</v>
      </c>
    </row>
    <row r="31" spans="1:8" x14ac:dyDescent="0.2">
      <c r="A31" s="14" t="s">
        <v>0</v>
      </c>
      <c r="B31" s="6">
        <v>5552646.2999999998</v>
      </c>
      <c r="C31" s="6">
        <v>-109515.62</v>
      </c>
      <c r="D31" s="6">
        <f t="shared" si="0"/>
        <v>5443130.6799999997</v>
      </c>
      <c r="E31" s="6">
        <v>4705967</v>
      </c>
      <c r="F31" s="6">
        <v>4705967</v>
      </c>
      <c r="G31" s="6">
        <f t="shared" si="1"/>
        <v>737163.6799999997</v>
      </c>
      <c r="H31" s="3">
        <v>3900</v>
      </c>
    </row>
    <row r="32" spans="1:8" x14ac:dyDescent="0.2">
      <c r="A32" s="4" t="s">
        <v>75</v>
      </c>
      <c r="B32" s="10">
        <f>SUM(B33:B41)</f>
        <v>0</v>
      </c>
      <c r="C32" s="10">
        <f>SUM(C33:C41)</f>
        <v>0</v>
      </c>
      <c r="D32" s="10">
        <f t="shared" si="0"/>
        <v>0</v>
      </c>
      <c r="E32" s="10">
        <f>SUM(E33:E41)</f>
        <v>0</v>
      </c>
      <c r="F32" s="10">
        <f>SUM(F33:F41)</f>
        <v>0</v>
      </c>
      <c r="G32" s="10">
        <f t="shared" si="1"/>
        <v>0</v>
      </c>
      <c r="H32" s="5">
        <v>0</v>
      </c>
    </row>
    <row r="33" spans="1:8" x14ac:dyDescent="0.2">
      <c r="A33" s="14" t="s">
        <v>40</v>
      </c>
      <c r="B33" s="6">
        <v>0</v>
      </c>
      <c r="C33" s="6">
        <v>0</v>
      </c>
      <c r="D33" s="6">
        <f t="shared" si="0"/>
        <v>0</v>
      </c>
      <c r="E33" s="6">
        <v>0</v>
      </c>
      <c r="F33" s="6">
        <v>0</v>
      </c>
      <c r="G33" s="6">
        <f t="shared" si="1"/>
        <v>0</v>
      </c>
      <c r="H33" s="3">
        <v>4100</v>
      </c>
    </row>
    <row r="34" spans="1:8" x14ac:dyDescent="0.2">
      <c r="A34" s="14" t="s">
        <v>41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3">
        <v>4200</v>
      </c>
    </row>
    <row r="35" spans="1:8" x14ac:dyDescent="0.2">
      <c r="A35" s="14" t="s">
        <v>42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  <c r="H35" s="3">
        <v>4300</v>
      </c>
    </row>
    <row r="36" spans="1:8" x14ac:dyDescent="0.2">
      <c r="A36" s="14" t="s">
        <v>43</v>
      </c>
      <c r="B36" s="6">
        <v>0</v>
      </c>
      <c r="C36" s="6">
        <v>0</v>
      </c>
      <c r="D36" s="6">
        <f t="shared" si="0"/>
        <v>0</v>
      </c>
      <c r="E36" s="6">
        <v>0</v>
      </c>
      <c r="F36" s="6">
        <v>0</v>
      </c>
      <c r="G36" s="6">
        <f t="shared" si="1"/>
        <v>0</v>
      </c>
      <c r="H36" s="3">
        <v>4400</v>
      </c>
    </row>
    <row r="37" spans="1:8" x14ac:dyDescent="0.2">
      <c r="A37" s="14" t="s">
        <v>7</v>
      </c>
      <c r="B37" s="6">
        <v>0</v>
      </c>
      <c r="C37" s="6">
        <v>0</v>
      </c>
      <c r="D37" s="6">
        <f t="shared" si="0"/>
        <v>0</v>
      </c>
      <c r="E37" s="6">
        <v>0</v>
      </c>
      <c r="F37" s="6">
        <v>0</v>
      </c>
      <c r="G37" s="6">
        <f t="shared" si="1"/>
        <v>0</v>
      </c>
      <c r="H37" s="3">
        <v>4500</v>
      </c>
    </row>
    <row r="38" spans="1:8" x14ac:dyDescent="0.2">
      <c r="A38" s="14" t="s">
        <v>44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  <c r="H38" s="3">
        <v>4600</v>
      </c>
    </row>
    <row r="39" spans="1:8" x14ac:dyDescent="0.2">
      <c r="A39" s="14" t="s">
        <v>45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3">
        <v>4700</v>
      </c>
    </row>
    <row r="40" spans="1:8" x14ac:dyDescent="0.2">
      <c r="A40" s="14" t="s">
        <v>3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3">
        <v>4800</v>
      </c>
    </row>
    <row r="41" spans="1:8" x14ac:dyDescent="0.2">
      <c r="A41" s="14" t="s">
        <v>46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3">
        <v>4900</v>
      </c>
    </row>
    <row r="42" spans="1:8" x14ac:dyDescent="0.2">
      <c r="A42" s="4" t="s">
        <v>76</v>
      </c>
      <c r="B42" s="10">
        <f>SUM(B43:B51)</f>
        <v>870878.79</v>
      </c>
      <c r="C42" s="10">
        <f>SUM(C43:C51)</f>
        <v>-67888.999999999985</v>
      </c>
      <c r="D42" s="10">
        <f t="shared" si="0"/>
        <v>802989.79</v>
      </c>
      <c r="E42" s="10">
        <f>SUM(E43:E51)</f>
        <v>687492.16</v>
      </c>
      <c r="F42" s="10">
        <f>SUM(F43:F51)</f>
        <v>687492.16</v>
      </c>
      <c r="G42" s="10">
        <f t="shared" si="1"/>
        <v>115497.63</v>
      </c>
      <c r="H42" s="5">
        <v>0</v>
      </c>
    </row>
    <row r="43" spans="1:8" x14ac:dyDescent="0.2">
      <c r="A43" s="15" t="s">
        <v>47</v>
      </c>
      <c r="B43" s="6">
        <v>217718.19</v>
      </c>
      <c r="C43" s="6">
        <v>-118054.3</v>
      </c>
      <c r="D43" s="6">
        <f t="shared" si="0"/>
        <v>99663.89</v>
      </c>
      <c r="E43" s="6">
        <v>40945.699999999997</v>
      </c>
      <c r="F43" s="6">
        <v>40945.699999999997</v>
      </c>
      <c r="G43" s="6">
        <f t="shared" si="1"/>
        <v>58718.19</v>
      </c>
      <c r="H43" s="3">
        <v>5100</v>
      </c>
    </row>
    <row r="44" spans="1:8" x14ac:dyDescent="0.2">
      <c r="A44" s="14" t="s">
        <v>48</v>
      </c>
      <c r="B44" s="6">
        <v>0</v>
      </c>
      <c r="C44" s="6">
        <v>0</v>
      </c>
      <c r="D44" s="6">
        <f t="shared" si="0"/>
        <v>0</v>
      </c>
      <c r="E44" s="6">
        <v>0</v>
      </c>
      <c r="F44" s="6">
        <v>0</v>
      </c>
      <c r="G44" s="6">
        <f t="shared" si="1"/>
        <v>0</v>
      </c>
      <c r="H44" s="3">
        <v>5200</v>
      </c>
    </row>
    <row r="45" spans="1:8" x14ac:dyDescent="0.2">
      <c r="A45" s="14" t="s">
        <v>49</v>
      </c>
      <c r="B45" s="6">
        <v>0</v>
      </c>
      <c r="C45" s="6">
        <v>0</v>
      </c>
      <c r="D45" s="6">
        <f t="shared" si="0"/>
        <v>0</v>
      </c>
      <c r="E45" s="6">
        <v>0</v>
      </c>
      <c r="F45" s="6">
        <v>0</v>
      </c>
      <c r="G45" s="6">
        <f t="shared" si="1"/>
        <v>0</v>
      </c>
      <c r="H45" s="3">
        <v>5300</v>
      </c>
    </row>
    <row r="46" spans="1:8" x14ac:dyDescent="0.2">
      <c r="A46" s="14" t="s">
        <v>50</v>
      </c>
      <c r="B46" s="6">
        <v>0</v>
      </c>
      <c r="C46" s="6">
        <v>197841.2</v>
      </c>
      <c r="D46" s="6">
        <f t="shared" si="0"/>
        <v>197841.2</v>
      </c>
      <c r="E46" s="6">
        <v>170552.76</v>
      </c>
      <c r="F46" s="6">
        <v>170552.76</v>
      </c>
      <c r="G46" s="6">
        <f t="shared" si="1"/>
        <v>27288.440000000002</v>
      </c>
      <c r="H46" s="3">
        <v>5400</v>
      </c>
    </row>
    <row r="47" spans="1:8" x14ac:dyDescent="0.2">
      <c r="A47" s="14" t="s">
        <v>51</v>
      </c>
      <c r="B47" s="6">
        <v>0</v>
      </c>
      <c r="C47" s="6">
        <v>0</v>
      </c>
      <c r="D47" s="6">
        <f t="shared" si="0"/>
        <v>0</v>
      </c>
      <c r="E47" s="6">
        <v>0</v>
      </c>
      <c r="F47" s="6">
        <v>0</v>
      </c>
      <c r="G47" s="6">
        <f t="shared" si="1"/>
        <v>0</v>
      </c>
      <c r="H47" s="3">
        <v>5500</v>
      </c>
    </row>
    <row r="48" spans="1:8" x14ac:dyDescent="0.2">
      <c r="A48" s="14" t="s">
        <v>52</v>
      </c>
      <c r="B48" s="6">
        <v>653160.6</v>
      </c>
      <c r="C48" s="6">
        <v>-147675.9</v>
      </c>
      <c r="D48" s="6">
        <f t="shared" si="0"/>
        <v>505484.69999999995</v>
      </c>
      <c r="E48" s="6">
        <v>475993.7</v>
      </c>
      <c r="F48" s="6">
        <v>475993.7</v>
      </c>
      <c r="G48" s="6">
        <f t="shared" si="1"/>
        <v>29490.999999999942</v>
      </c>
      <c r="H48" s="3">
        <v>5600</v>
      </c>
    </row>
    <row r="49" spans="1:8" x14ac:dyDescent="0.2">
      <c r="A49" s="14" t="s">
        <v>53</v>
      </c>
      <c r="B49" s="6">
        <v>0</v>
      </c>
      <c r="C49" s="6">
        <v>0</v>
      </c>
      <c r="D49" s="6">
        <f t="shared" si="0"/>
        <v>0</v>
      </c>
      <c r="E49" s="6">
        <v>0</v>
      </c>
      <c r="F49" s="6">
        <v>0</v>
      </c>
      <c r="G49" s="6">
        <f t="shared" si="1"/>
        <v>0</v>
      </c>
      <c r="H49" s="3">
        <v>5700</v>
      </c>
    </row>
    <row r="50" spans="1:8" x14ac:dyDescent="0.2">
      <c r="A50" s="14" t="s">
        <v>54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3">
        <v>5800</v>
      </c>
    </row>
    <row r="51" spans="1:8" x14ac:dyDescent="0.2">
      <c r="A51" s="14" t="s">
        <v>55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  <c r="H51" s="3">
        <v>5900</v>
      </c>
    </row>
    <row r="52" spans="1:8" x14ac:dyDescent="0.2">
      <c r="A52" s="4" t="s">
        <v>17</v>
      </c>
      <c r="B52" s="10">
        <f>SUM(B53:B55)</f>
        <v>0</v>
      </c>
      <c r="C52" s="10">
        <f>SUM(C53:C55)</f>
        <v>7090067.1799999997</v>
      </c>
      <c r="D52" s="10">
        <f t="shared" si="0"/>
        <v>7090067.1799999997</v>
      </c>
      <c r="E52" s="10">
        <f>SUM(E53:E55)</f>
        <v>202605.8</v>
      </c>
      <c r="F52" s="10">
        <f>SUM(F53:F55)</f>
        <v>202605.8</v>
      </c>
      <c r="G52" s="10">
        <f t="shared" si="1"/>
        <v>6887461.3799999999</v>
      </c>
      <c r="H52" s="5">
        <v>0</v>
      </c>
    </row>
    <row r="53" spans="1:8" x14ac:dyDescent="0.2">
      <c r="A53" s="14" t="s">
        <v>56</v>
      </c>
      <c r="B53" s="6">
        <v>0</v>
      </c>
      <c r="C53" s="6">
        <v>6909987.71</v>
      </c>
      <c r="D53" s="6">
        <f t="shared" si="0"/>
        <v>6909987.71</v>
      </c>
      <c r="E53" s="6">
        <v>202605.8</v>
      </c>
      <c r="F53" s="6">
        <v>202605.8</v>
      </c>
      <c r="G53" s="6">
        <f t="shared" si="1"/>
        <v>6707381.9100000001</v>
      </c>
      <c r="H53" s="3">
        <v>6100</v>
      </c>
    </row>
    <row r="54" spans="1:8" x14ac:dyDescent="0.2">
      <c r="A54" s="14" t="s">
        <v>57</v>
      </c>
      <c r="B54" s="6">
        <v>0</v>
      </c>
      <c r="C54" s="6">
        <v>180079.47</v>
      </c>
      <c r="D54" s="6">
        <f t="shared" si="0"/>
        <v>180079.47</v>
      </c>
      <c r="E54" s="6">
        <v>0</v>
      </c>
      <c r="F54" s="6">
        <v>0</v>
      </c>
      <c r="G54" s="6">
        <f t="shared" si="1"/>
        <v>180079.47</v>
      </c>
      <c r="H54" s="3">
        <v>6200</v>
      </c>
    </row>
    <row r="55" spans="1:8" x14ac:dyDescent="0.2">
      <c r="A55" s="14" t="s">
        <v>58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3">
        <v>6300</v>
      </c>
    </row>
    <row r="56" spans="1:8" x14ac:dyDescent="0.2">
      <c r="A56" s="4" t="s">
        <v>77</v>
      </c>
      <c r="B56" s="10">
        <f>SUM(B57:B63)</f>
        <v>0</v>
      </c>
      <c r="C56" s="10">
        <f>SUM(C57:C63)</f>
        <v>0</v>
      </c>
      <c r="D56" s="10">
        <f t="shared" si="0"/>
        <v>0</v>
      </c>
      <c r="E56" s="10">
        <f>SUM(E57:E63)</f>
        <v>0</v>
      </c>
      <c r="F56" s="10">
        <f>SUM(F57:F63)</f>
        <v>0</v>
      </c>
      <c r="G56" s="10">
        <f t="shared" si="1"/>
        <v>0</v>
      </c>
      <c r="H56" s="5">
        <v>0</v>
      </c>
    </row>
    <row r="57" spans="1:8" x14ac:dyDescent="0.2">
      <c r="A57" s="14" t="s">
        <v>81</v>
      </c>
      <c r="B57" s="6">
        <v>0</v>
      </c>
      <c r="C57" s="6">
        <v>0</v>
      </c>
      <c r="D57" s="6">
        <f t="shared" si="0"/>
        <v>0</v>
      </c>
      <c r="E57" s="6">
        <v>0</v>
      </c>
      <c r="F57" s="6">
        <v>0</v>
      </c>
      <c r="G57" s="6">
        <f t="shared" si="1"/>
        <v>0</v>
      </c>
      <c r="H57" s="3">
        <v>7100</v>
      </c>
    </row>
    <row r="58" spans="1:8" x14ac:dyDescent="0.2">
      <c r="A58" s="14" t="s">
        <v>59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3">
        <v>7200</v>
      </c>
    </row>
    <row r="59" spans="1:8" x14ac:dyDescent="0.2">
      <c r="A59" s="14" t="s">
        <v>60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3">
        <v>7300</v>
      </c>
    </row>
    <row r="60" spans="1:8" x14ac:dyDescent="0.2">
      <c r="A60" s="14" t="s">
        <v>61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3">
        <v>7400</v>
      </c>
    </row>
    <row r="61" spans="1:8" x14ac:dyDescent="0.2">
      <c r="A61" s="14" t="s">
        <v>62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3">
        <v>7500</v>
      </c>
    </row>
    <row r="62" spans="1:8" x14ac:dyDescent="0.2">
      <c r="A62" s="14" t="s">
        <v>63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3">
        <v>7600</v>
      </c>
    </row>
    <row r="63" spans="1:8" x14ac:dyDescent="0.2">
      <c r="A63" s="14" t="s">
        <v>64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3">
        <v>7900</v>
      </c>
    </row>
    <row r="64" spans="1:8" x14ac:dyDescent="0.2">
      <c r="A64" s="4" t="s">
        <v>78</v>
      </c>
      <c r="B64" s="10">
        <f>SUM(B65:B67)</f>
        <v>0</v>
      </c>
      <c r="C64" s="10">
        <f>SUM(C65:C67)</f>
        <v>0</v>
      </c>
      <c r="D64" s="10">
        <f t="shared" si="0"/>
        <v>0</v>
      </c>
      <c r="E64" s="10">
        <f>SUM(E65:E67)</f>
        <v>0</v>
      </c>
      <c r="F64" s="10">
        <f>SUM(F65:F67)</f>
        <v>0</v>
      </c>
      <c r="G64" s="10">
        <f t="shared" si="1"/>
        <v>0</v>
      </c>
      <c r="H64" s="5">
        <v>0</v>
      </c>
    </row>
    <row r="65" spans="1:8" x14ac:dyDescent="0.2">
      <c r="A65" s="14" t="s">
        <v>4</v>
      </c>
      <c r="B65" s="6">
        <v>0</v>
      </c>
      <c r="C65" s="6">
        <v>0</v>
      </c>
      <c r="D65" s="6">
        <f t="shared" si="0"/>
        <v>0</v>
      </c>
      <c r="E65" s="6">
        <v>0</v>
      </c>
      <c r="F65" s="6">
        <v>0</v>
      </c>
      <c r="G65" s="6">
        <f t="shared" si="1"/>
        <v>0</v>
      </c>
      <c r="H65" s="3">
        <v>8100</v>
      </c>
    </row>
    <row r="66" spans="1:8" x14ac:dyDescent="0.2">
      <c r="A66" s="14" t="s">
        <v>5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3">
        <v>8300</v>
      </c>
    </row>
    <row r="67" spans="1:8" x14ac:dyDescent="0.2">
      <c r="A67" s="14" t="s">
        <v>6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3">
        <v>8500</v>
      </c>
    </row>
    <row r="68" spans="1:8" x14ac:dyDescent="0.2">
      <c r="A68" s="4" t="s">
        <v>18</v>
      </c>
      <c r="B68" s="10">
        <f>SUM(B69:B75)</f>
        <v>0</v>
      </c>
      <c r="C68" s="10">
        <f>SUM(C69:C75)</f>
        <v>0</v>
      </c>
      <c r="D68" s="10">
        <f t="shared" si="0"/>
        <v>0</v>
      </c>
      <c r="E68" s="10">
        <f>SUM(E69:E75)</f>
        <v>0</v>
      </c>
      <c r="F68" s="10">
        <f>SUM(F69:F75)</f>
        <v>0</v>
      </c>
      <c r="G68" s="10">
        <f t="shared" si="1"/>
        <v>0</v>
      </c>
      <c r="H68" s="5">
        <v>0</v>
      </c>
    </row>
    <row r="69" spans="1:8" x14ac:dyDescent="0.2">
      <c r="A69" s="14" t="s">
        <v>65</v>
      </c>
      <c r="B69" s="6">
        <v>0</v>
      </c>
      <c r="C69" s="6">
        <v>0</v>
      </c>
      <c r="D69" s="6">
        <f t="shared" ref="D69:D75" si="2">B69+C69</f>
        <v>0</v>
      </c>
      <c r="E69" s="6">
        <v>0</v>
      </c>
      <c r="F69" s="6">
        <v>0</v>
      </c>
      <c r="G69" s="6">
        <f t="shared" ref="G69:G75" si="3">D69-E69</f>
        <v>0</v>
      </c>
      <c r="H69" s="3">
        <v>9100</v>
      </c>
    </row>
    <row r="70" spans="1:8" x14ac:dyDescent="0.2">
      <c r="A70" s="14" t="s">
        <v>66</v>
      </c>
      <c r="B70" s="6">
        <v>0</v>
      </c>
      <c r="C70" s="6">
        <v>0</v>
      </c>
      <c r="D70" s="6">
        <f t="shared" si="2"/>
        <v>0</v>
      </c>
      <c r="E70" s="6">
        <v>0</v>
      </c>
      <c r="F70" s="6">
        <v>0</v>
      </c>
      <c r="G70" s="6">
        <f t="shared" si="3"/>
        <v>0</v>
      </c>
      <c r="H70" s="3">
        <v>9200</v>
      </c>
    </row>
    <row r="71" spans="1:8" x14ac:dyDescent="0.2">
      <c r="A71" s="14" t="s">
        <v>67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3">
        <v>9300</v>
      </c>
    </row>
    <row r="72" spans="1:8" x14ac:dyDescent="0.2">
      <c r="A72" s="14" t="s">
        <v>68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3">
        <v>9400</v>
      </c>
    </row>
    <row r="73" spans="1:8" x14ac:dyDescent="0.2">
      <c r="A73" s="14" t="s">
        <v>69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3">
        <v>9500</v>
      </c>
    </row>
    <row r="74" spans="1:8" x14ac:dyDescent="0.2">
      <c r="A74" s="14" t="s">
        <v>70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3">
        <v>9600</v>
      </c>
    </row>
    <row r="75" spans="1:8" x14ac:dyDescent="0.2">
      <c r="A75" s="16" t="s">
        <v>71</v>
      </c>
      <c r="B75" s="7">
        <v>0</v>
      </c>
      <c r="C75" s="7">
        <v>0</v>
      </c>
      <c r="D75" s="7">
        <f t="shared" si="2"/>
        <v>0</v>
      </c>
      <c r="E75" s="7">
        <v>0</v>
      </c>
      <c r="F75" s="7">
        <v>0</v>
      </c>
      <c r="G75" s="7">
        <f t="shared" si="3"/>
        <v>0</v>
      </c>
      <c r="H75" s="3">
        <v>9900</v>
      </c>
    </row>
    <row r="76" spans="1:8" x14ac:dyDescent="0.2">
      <c r="A76" s="13" t="s">
        <v>79</v>
      </c>
      <c r="B76" s="8">
        <f t="shared" ref="B76:G76" si="4">SUM(B4+B12+B22+B32+B42+B52+B56+B64+B68)</f>
        <v>64020193.000000007</v>
      </c>
      <c r="C76" s="8">
        <f t="shared" si="4"/>
        <v>21666622.530000001</v>
      </c>
      <c r="D76" s="8">
        <f t="shared" si="4"/>
        <v>85686815.530000001</v>
      </c>
      <c r="E76" s="8">
        <f t="shared" si="4"/>
        <v>69982503.989999995</v>
      </c>
      <c r="F76" s="8">
        <f t="shared" si="4"/>
        <v>69970987.789999992</v>
      </c>
      <c r="G76" s="8">
        <f t="shared" si="4"/>
        <v>15704311.54000001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35433070866141736" bottom="0.15748031496062992" header="0.31496062992125984" footer="0.31496062992125984"/>
  <pageSetup paperSize="141"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Judy</cp:lastModifiedBy>
  <cp:lastPrinted>2026-02-19T21:10:07Z</cp:lastPrinted>
  <dcterms:created xsi:type="dcterms:W3CDTF">2014-02-10T03:37:14Z</dcterms:created>
  <dcterms:modified xsi:type="dcterms:W3CDTF">2026-03-12T20:40:29Z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